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6-2021\2-vyzva\vyzva-podpurne dokumenty\"/>
    </mc:Choice>
  </mc:AlternateContent>
  <xr:revisionPtr revIDLastSave="0" documentId="8_{4D667F24-D52A-4454-B3D5-6336E65911F6}" xr6:coauthVersionLast="36" xr6:coauthVersionMax="36" xr10:uidLastSave="{00000000-0000-0000-0000-000000000000}"/>
  <bookViews>
    <workbookView xWindow="0" yWindow="0" windowWidth="19200" windowHeight="6930" tabRatio="705" xr2:uid="{00000000-000D-0000-FFFF-FFFF00000000}"/>
  </bookViews>
  <sheets>
    <sheet name="PP" sheetId="1" r:id="rId1"/>
  </sheets>
  <definedNames>
    <definedName name="_xlnm.Print_Area" localSheetId="0">PP!$A$1:$T$16</definedName>
  </definedNames>
  <calcPr calcId="191029"/>
</workbook>
</file>

<file path=xl/calcChain.xml><?xml version="1.0" encoding="utf-8"?>
<calcChain xmlns="http://schemas.openxmlformats.org/spreadsheetml/2006/main">
  <c r="K10" i="1" l="1"/>
  <c r="L10" i="1"/>
  <c r="K11" i="1"/>
  <c r="L11" i="1"/>
  <c r="H11" i="1"/>
  <c r="K12" i="1" l="1"/>
  <c r="L12" i="1"/>
  <c r="H12" i="1"/>
  <c r="K9" i="1" l="1"/>
  <c r="L9" i="1"/>
  <c r="H9" i="1"/>
  <c r="H10" i="1"/>
  <c r="K8" i="1" l="1"/>
  <c r="L8" i="1"/>
  <c r="H8" i="1"/>
  <c r="H7" i="1" l="1"/>
  <c r="I15" i="1" s="1"/>
  <c r="L7" i="1" l="1"/>
  <c r="K7" i="1"/>
  <c r="J15" i="1" s="1"/>
</calcChain>
</file>

<file path=xl/sharedStrings.xml><?xml version="1.0" encoding="utf-8"?>
<sst xmlns="http://schemas.openxmlformats.org/spreadsheetml/2006/main" count="50" uniqueCount="43">
  <si>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</si>
  <si>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</si>
  <si>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</si>
  <si>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</si>
  <si>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</si>
  <si>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</si>
  <si>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</si>
  <si>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</si>
  <si>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</si>
  <si>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</si>
  <si>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</si>
  <si>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</si>
  <si>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</si>
  <si>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</si>
  <si>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</si>
  <si>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</si>
  <si>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</si>
  <si>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</si>
  <si>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</si>
  <si>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</si>
  <si>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</si>
  <si>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</si>
  <si>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</si>
  <si>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</si>
  <si>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</si>
  <si>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Hana Kalašová,
Tel.: 377 631 071,
725 870 136</t>
  </si>
  <si>
    <t>Samostatná faktura</t>
  </si>
  <si>
    <t>Příloha č. 2 Kupní smlouvy - technická specifikace
Propagační předměty (II.) 016 - 2021</t>
  </si>
  <si>
    <t>Respirátor</t>
  </si>
  <si>
    <t>USB Flash disk - javorové dřevo</t>
  </si>
  <si>
    <t>Čelovka</t>
  </si>
  <si>
    <t>Plecháček modrý</t>
  </si>
  <si>
    <t>Plecháček bílý</t>
  </si>
  <si>
    <t>Balzám na rty ve stříbrné kouli</t>
  </si>
  <si>
    <r>
      <t xml:space="preserve">Univerzitní 22,
301 00 Plzeň,
Centrální sklad,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8:00 do 14:00 hod </t>
    </r>
  </si>
  <si>
    <r>
      <t xml:space="preserve">Modrý plechový hrnek s bílým, event. stříbrným okrajem.
Čistě tmavě modrý podklad, bez ozdob (např. imitace mramoru apod.)
Vyrobeno z odolného materiálu, vhodný i na horké nápoje, ohřev, krátký var.
Objem: 340-450 ml.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bílý, dle ilustračního obrázku. 
Potisk musí být trvanlivý, odolný i vůči tepelné zátěži.
</t>
    </r>
    <r>
      <rPr>
        <b/>
        <sz val="11"/>
        <color theme="1"/>
        <rFont val="Calibri"/>
        <family val="2"/>
        <charset val="238"/>
        <scheme val="minor"/>
      </rPr>
      <t>Grafické podklady zašle ZČU vítěznému dodavateli.</t>
    </r>
  </si>
  <si>
    <r>
      <t xml:space="preserve">Bílý plechový hrnek s modrým okrajem.
Čistě bílý podklad, bez ozdob (např. imitace mramoru apod.)
Vyrobeno z odolného materiálu, vhodný i na horké nápoje, ohřev, krátký var.
Objem: 340-450 ml.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modrý, dle ilustračního obrázku, v univerzitní barvě (Pantone 2728). 
Potisk musí být trvanlivý, odolný i vůči tepelné zátěži.
</t>
    </r>
    <r>
      <rPr>
        <b/>
        <sz val="11"/>
        <rFont val="Calibri"/>
        <family val="2"/>
        <charset val="238"/>
        <scheme val="minor"/>
      </rPr>
      <t>Grafické podklady zašle ZČU vítěznému dodavateli.</t>
    </r>
  </si>
  <si>
    <r>
      <t xml:space="preserve">Respirátor FFP2. 
Čtyřvrstvá obličejová maska filtrující částice. 
Testováno a CE schváleno podle EN 149:2001 + A1: 2009 a (EU) 2016/425. 
Anatomický tvar.
S kovovým plíškem na nose.
Baleno po 2 ks.
Logo o délce hrany min. 2,3 cm
(modrá barva, CMYK 96/69/0/0)
Logo s logotypem ZČU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Logo ZCU_PP (II.)-016-2021.zip</t>
    </r>
  </si>
  <si>
    <r>
      <t xml:space="preserve">USB chip 3.0, kapacita 64 GB.
Povrch i dárková krabička ze světlého přírodního tvrdého javorového dřeva (certifikát FSC o ekologické udržitelnosti a sociálně zodpovědném hospodaření). Vzhled viz ilustrační obrázek.
Na USB flash disku: gravírované logo ZČU a nápis „ZČU“.
Na krabičce: gravírované logo ZČU s českým logotypem.
Logo s logotypem ZČU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Logo ZCU_PP (II.)-016-2021.zip</t>
    </r>
  </si>
  <si>
    <r>
      <t xml:space="preserve">Plastová čelovka s 5 LED diodami. Včetně baterie / baterií.
Nastavitelný popruh bez dalšího potisku (např. značka výrobce).
Hmotnost: max. 40 g.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bez logotypu + text „ZCU.CZ“.
Velikost potisku min. 30x7 mm.
Logo s logotypem ZČU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Logo ZCU_PP (II.)-016-2021.zip</t>
    </r>
  </si>
  <si>
    <r>
      <t xml:space="preserve"> 
Přírodní balzám na rty. 
V kulatém obalu s metalickým vzhledem. 
Dermatologicky testováno. 
Ochranný faktor min. SPF 15. 
Doba upotřebitelnosti min. 9 měsíců od dodání zboží.
Průměr koule: 3,5-4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tampontisk - logo ZČU a nápis „ZČU“.
Logo s logotypem ZČU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Logo ZCU_PP (II.)-016-2021.zip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</si>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</sst>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/>
    <xf numFmtId="0" fontId="7" fillId="0" borderId="0"/>
    <xf numFmtId="0" fontId="7" fillId="0" borderId="0"/>
    <xf numFmtId="0" fontId="18" fillId="0" borderId="0"/>
    <xf numFmtId="0" fontId="18" fillId="0" borderId="0"/>
  </cellStyleXfs>
  <cellXfs count="103">
    <xf numFmtId="0" fontId="0" fillId="0" borderId="0" xfId="0"/>
    <xf numFmtId="0" fontId="13" fillId="4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0" fillId="0" borderId="23" xfId="0" applyNumberFormat="1" applyFont="1" applyBorder="1" applyAlignment="1" applyProtection="1">
      <alignment horizontal="left" vertical="center" wrapText="1" indent="10"/>
    </xf>
    <xf numFmtId="0" fontId="10" fillId="0" borderId="0" xfId="0" applyNumberFormat="1" applyFont="1" applyBorder="1" applyAlignment="1" applyProtection="1">
      <alignment horizontal="left" vertical="center" wrapText="1" indent="10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 textRotation="90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3" fillId="4" borderId="16" xfId="0" applyFont="1" applyFill="1" applyBorder="1" applyAlignment="1" applyProtection="1">
      <alignment horizontal="center" vertical="center" wrapText="1"/>
    </xf>
    <xf numFmtId="0" fontId="0" fillId="0" borderId="15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0" fontId="0" fillId="2" borderId="14" xfId="0" applyNumberFormat="1" applyFont="1" applyFill="1" applyBorder="1" applyAlignment="1" applyProtection="1">
      <alignment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0" fontId="19" fillId="2" borderId="11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vertical="center" wrapTex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3" fillId="0" borderId="11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0" fillId="2" borderId="5" xfId="0" applyNumberFormat="1" applyFont="1" applyFill="1" applyBorder="1" applyAlignment="1" applyProtection="1">
      <alignment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0000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11" Type="http://schemas.openxmlformats.org/officeDocument/2006/relationships/image" Target="../media/image11.pn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240390</xdr:colOff>
      <xdr:row>6</xdr:row>
      <xdr:rowOff>413327</xdr:rowOff>
    </xdr:from>
    <xdr:to>
      <xdr:col>6</xdr:col>
      <xdr:colOff>2106277</xdr:colOff>
      <xdr:row>6</xdr:row>
      <xdr:rowOff>2187699</xdr:rowOff>
    </xdr:to>
    <xdr:pic>
      <xdr:nvPicPr>
        <xdr:cNvPr id="12" name="imi" descr="Respirátor FFP2 pro dospělé - BEZDOTEKU">
          <a:extLst>
            <a:ext uri="{FF2B5EF4-FFF2-40B4-BE49-F238E27FC236}">
              <a16:creationId xmlns:a16="http://schemas.microsoft.com/office/drawing/2014/main" id="{663ED2E6-3E7E-4E50-A62B-260D105ED3F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32" t="2450" r="12233" b="2559"/>
        <a:stretch/>
      </xdr:blipFill>
      <xdr:spPr bwMode="auto">
        <a:xfrm>
          <a:off x="10769845" y="2768600"/>
          <a:ext cx="1865887" cy="1774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2277049</xdr:colOff>
      <xdr:row>6</xdr:row>
      <xdr:rowOff>921615</xdr:rowOff>
    </xdr:from>
    <xdr:to>
      <xdr:col>6</xdr:col>
      <xdr:colOff>3046610</xdr:colOff>
      <xdr:row>6</xdr:row>
      <xdr:rowOff>1718885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BF55FD23-BCA7-4C68-BBA0-39D77BC80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6504" y="3276888"/>
          <a:ext cx="769561" cy="797270"/>
        </a:xfrm>
        <a:prstGeom prst="rect">
          <a:avLst/>
        </a:prstGeom>
      </xdr:spPr>
    </xdr:pic>
    <xdr:clientData/>
  </xdr:twoCellAnchor>
  <xdr:twoCellAnchor editAs="oneCell">
    <xdr:from>
      <xdr:col>6</xdr:col>
      <xdr:colOff>600363</xdr:colOff>
      <xdr:row>7</xdr:row>
      <xdr:rowOff>115452</xdr:rowOff>
    </xdr:from>
    <xdr:to>
      <xdr:col>6</xdr:col>
      <xdr:colOff>2710513</xdr:colOff>
      <xdr:row>7</xdr:row>
      <xdr:rowOff>1154543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61C9BA1E-4298-4EC0-A746-F17D66F0AA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7685" t="6767" r="2742" b="7212"/>
        <a:stretch/>
      </xdr:blipFill>
      <xdr:spPr>
        <a:xfrm>
          <a:off x="11129818" y="5056907"/>
          <a:ext cx="2110150" cy="1039091"/>
        </a:xfrm>
        <a:prstGeom prst="rect">
          <a:avLst/>
        </a:prstGeom>
      </xdr:spPr>
    </xdr:pic>
    <xdr:clientData/>
  </xdr:twoCellAnchor>
  <xdr:twoCellAnchor editAs="oneCell">
    <xdr:from>
      <xdr:col>6</xdr:col>
      <xdr:colOff>1062183</xdr:colOff>
      <xdr:row>7</xdr:row>
      <xdr:rowOff>1285914</xdr:rowOff>
    </xdr:from>
    <xdr:to>
      <xdr:col>6</xdr:col>
      <xdr:colOff>2274455</xdr:colOff>
      <xdr:row>7</xdr:row>
      <xdr:rowOff>2170546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F1EB8019-4FD0-4C9A-AD8F-0F4F542364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9233" t="6944" r="7701" b="14312"/>
        <a:stretch/>
      </xdr:blipFill>
      <xdr:spPr>
        <a:xfrm>
          <a:off x="11591638" y="6227369"/>
          <a:ext cx="1212272" cy="884632"/>
        </a:xfrm>
        <a:prstGeom prst="rect">
          <a:avLst/>
        </a:prstGeom>
      </xdr:spPr>
    </xdr:pic>
    <xdr:clientData/>
  </xdr:twoCellAnchor>
  <xdr:twoCellAnchor editAs="oneCell">
    <xdr:from>
      <xdr:col>6</xdr:col>
      <xdr:colOff>168728</xdr:colOff>
      <xdr:row>8</xdr:row>
      <xdr:rowOff>614218</xdr:rowOff>
    </xdr:from>
    <xdr:to>
      <xdr:col>6</xdr:col>
      <xdr:colOff>1739899</xdr:colOff>
      <xdr:row>8</xdr:row>
      <xdr:rowOff>1530734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A2838EEB-211D-4BF9-8C74-FC388042A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8183" y="7853218"/>
          <a:ext cx="1571171" cy="916516"/>
        </a:xfrm>
        <a:prstGeom prst="rect">
          <a:avLst/>
        </a:prstGeom>
      </xdr:spPr>
    </xdr:pic>
    <xdr:clientData/>
  </xdr:twoCellAnchor>
  <xdr:twoCellAnchor editAs="oneCell">
    <xdr:from>
      <xdr:col>6</xdr:col>
      <xdr:colOff>1930111</xdr:colOff>
      <xdr:row>8</xdr:row>
      <xdr:rowOff>725632</xdr:rowOff>
    </xdr:from>
    <xdr:to>
      <xdr:col>6</xdr:col>
      <xdr:colOff>3047711</xdr:colOff>
      <xdr:row>8</xdr:row>
      <xdr:rowOff>1373332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3E982873-9F2C-4862-B05B-C13C1B6DA6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197" t="-11373" r="26752" b="-4640"/>
        <a:stretch/>
      </xdr:blipFill>
      <xdr:spPr>
        <a:xfrm>
          <a:off x="12459566" y="7964632"/>
          <a:ext cx="11176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135368</xdr:colOff>
      <xdr:row>10</xdr:row>
      <xdr:rowOff>357311</xdr:rowOff>
    </xdr:from>
    <xdr:to>
      <xdr:col>6</xdr:col>
      <xdr:colOff>1798455</xdr:colOff>
      <xdr:row>10</xdr:row>
      <xdr:rowOff>1627909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5EC17B9D-0AFF-422E-8D38-78AEA0CE7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664823" y="11891220"/>
          <a:ext cx="1663087" cy="1270598"/>
        </a:xfrm>
        <a:prstGeom prst="rect">
          <a:avLst/>
        </a:prstGeom>
      </xdr:spPr>
    </xdr:pic>
    <xdr:clientData/>
  </xdr:twoCellAnchor>
  <xdr:twoCellAnchor editAs="oneCell">
    <xdr:from>
      <xdr:col>6</xdr:col>
      <xdr:colOff>2026265</xdr:colOff>
      <xdr:row>10</xdr:row>
      <xdr:rowOff>490392</xdr:rowOff>
    </xdr:from>
    <xdr:to>
      <xdr:col>6</xdr:col>
      <xdr:colOff>3069358</xdr:colOff>
      <xdr:row>10</xdr:row>
      <xdr:rowOff>1545205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78B4023E-B94D-4FB8-B08D-CE32C5133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5720" y="12024301"/>
          <a:ext cx="1043093" cy="1054813"/>
        </a:xfrm>
        <a:prstGeom prst="rect">
          <a:avLst/>
        </a:prstGeom>
      </xdr:spPr>
    </xdr:pic>
    <xdr:clientData/>
  </xdr:twoCellAnchor>
  <xdr:twoCellAnchor editAs="oneCell">
    <xdr:from>
      <xdr:col>6</xdr:col>
      <xdr:colOff>253755</xdr:colOff>
      <xdr:row>9</xdr:row>
      <xdr:rowOff>512618</xdr:rowOff>
    </xdr:from>
    <xdr:to>
      <xdr:col>6</xdr:col>
      <xdr:colOff>1868357</xdr:colOff>
      <xdr:row>9</xdr:row>
      <xdr:rowOff>1836592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FA97E03F-50AC-4BBA-B443-763C5551B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783210" y="9737436"/>
          <a:ext cx="1614602" cy="1323974"/>
        </a:xfrm>
        <a:prstGeom prst="rect">
          <a:avLst/>
        </a:prstGeom>
      </xdr:spPr>
    </xdr:pic>
    <xdr:clientData/>
  </xdr:twoCellAnchor>
  <xdr:twoCellAnchor editAs="oneCell">
    <xdr:from>
      <xdr:col>6</xdr:col>
      <xdr:colOff>2097751</xdr:colOff>
      <xdr:row>9</xdr:row>
      <xdr:rowOff>721591</xdr:rowOff>
    </xdr:from>
    <xdr:to>
      <xdr:col>6</xdr:col>
      <xdr:colOff>3047711</xdr:colOff>
      <xdr:row>9</xdr:row>
      <xdr:rowOff>1661112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D3BA39BB-25EE-468A-A4ED-0385A235A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27206" y="9946409"/>
          <a:ext cx="949960" cy="939521"/>
        </a:xfrm>
        <a:prstGeom prst="rect">
          <a:avLst/>
        </a:prstGeom>
      </xdr:spPr>
    </xdr:pic>
    <xdr:clientData/>
  </xdr:twoCellAnchor>
  <xdr:twoCellAnchor editAs="oneCell">
    <xdr:from>
      <xdr:col>6</xdr:col>
      <xdr:colOff>685799</xdr:colOff>
      <xdr:row>11</xdr:row>
      <xdr:rowOff>348845</xdr:rowOff>
    </xdr:from>
    <xdr:to>
      <xdr:col>6</xdr:col>
      <xdr:colOff>2686048</xdr:colOff>
      <xdr:row>11</xdr:row>
      <xdr:rowOff>1508990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DAB910A3-1100-42CB-BFD0-708EBC077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215254" y="13764663"/>
          <a:ext cx="2000249" cy="1160145"/>
        </a:xfrm>
        <a:prstGeom prst="rect">
          <a:avLst/>
        </a:prstGeom>
      </xdr:spPr>
    </xdr:pic>
    <xdr:clientData/>
  </xdr:twoCellAnchor>
  <xdr:twoCellAnchor editAs="oneCell">
    <xdr:from>
      <xdr:col>6</xdr:col>
      <xdr:colOff>1137805</xdr:colOff>
      <xdr:row>11</xdr:row>
      <xdr:rowOff>1792144</xdr:rowOff>
    </xdr:from>
    <xdr:to>
      <xdr:col>6</xdr:col>
      <xdr:colOff>2205875</xdr:colOff>
      <xdr:row>11</xdr:row>
      <xdr:rowOff>2897044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FD5E6406-9FE4-4F0B-8E90-8EE0AD057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667260" y="15207962"/>
          <a:ext cx="1068070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2"/>
  <sheetViews>
    <sheetView showGridLine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10" bestFit="1" customWidth="1"/>
    <col min="2" max="2" width="5.7265625" style="10" bestFit="1" customWidth="1"/>
    <col min="3" max="3" width="46.81640625" style="14" customWidth="1"/>
    <col min="4" max="4" width="11" style="99" customWidth="1"/>
    <col min="5" max="5" width="10.7265625" style="13" customWidth="1"/>
    <col min="6" max="6" width="74.81640625" style="14" customWidth="1"/>
    <col min="7" max="7" width="46.453125" style="14" customWidth="1"/>
    <col min="8" max="8" width="17.7265625" style="14" hidden="1" customWidth="1"/>
    <col min="9" max="9" width="24" style="10" bestFit="1" customWidth="1"/>
    <col min="10" max="10" width="23.1796875" style="10" customWidth="1"/>
    <col min="11" max="11" width="20.7265625" style="10" bestFit="1" customWidth="1"/>
    <col min="12" max="12" width="19.7265625" style="10" customWidth="1"/>
    <col min="13" max="13" width="15.08984375" style="10" customWidth="1"/>
    <col min="14" max="14" width="26.7265625" style="10" customWidth="1"/>
    <col min="15" max="15" width="30.7265625" style="10" customWidth="1"/>
    <col min="16" max="16" width="42.7265625" style="10" customWidth="1"/>
    <col min="17" max="17" width="33.81640625" style="10" customWidth="1"/>
    <col min="18" max="18" width="11.7265625" style="10" hidden="1" customWidth="1"/>
    <col min="19" max="19" width="26.1796875" style="15" customWidth="1"/>
    <col min="20" max="16384" width="8.7265625" style="10"/>
  </cols>
  <sheetData>
    <row r="1" spans="1:20" ht="40.9" customHeight="1" x14ac:dyDescent="0.35">
      <c r="B1" s="11" t="s">
        <v>27</v>
      </c>
      <c r="C1" s="12"/>
      <c r="D1" s="12"/>
    </row>
    <row r="2" spans="1:20" ht="15.5" x14ac:dyDescent="0.35">
      <c r="B2" s="16"/>
      <c r="C2" s="17"/>
      <c r="D2" s="17"/>
      <c r="E2" s="18"/>
    </row>
    <row r="3" spans="1:20" ht="20.149999999999999" customHeight="1" x14ac:dyDescent="0.35">
      <c r="B3" s="2" t="s">
        <v>41</v>
      </c>
      <c r="C3" s="3"/>
      <c r="D3" s="4" t="s">
        <v>0</v>
      </c>
      <c r="E3" s="5"/>
      <c r="F3" s="6" t="s">
        <v>42</v>
      </c>
      <c r="G3" s="7"/>
      <c r="H3" s="19"/>
      <c r="I3" s="19"/>
      <c r="J3" s="19"/>
      <c r="K3" s="19"/>
      <c r="L3" s="19"/>
    </row>
    <row r="4" spans="1:20" ht="20.149999999999999" customHeight="1" thickBot="1" x14ac:dyDescent="0.4">
      <c r="B4" s="2"/>
      <c r="C4" s="3"/>
      <c r="D4" s="8"/>
      <c r="E4" s="9"/>
      <c r="F4" s="6"/>
      <c r="G4" s="7"/>
      <c r="H4" s="20"/>
      <c r="I4" s="21"/>
      <c r="J4" s="21"/>
      <c r="L4" s="21"/>
    </row>
    <row r="5" spans="1:20" ht="34.5" customHeight="1" thickBot="1" x14ac:dyDescent="0.4">
      <c r="B5" s="22"/>
      <c r="C5" s="23"/>
      <c r="D5" s="24"/>
      <c r="E5" s="24"/>
      <c r="F5" s="20"/>
      <c r="G5" s="20"/>
      <c r="H5" s="25"/>
      <c r="J5" s="26" t="s">
        <v>0</v>
      </c>
      <c r="S5" s="27"/>
    </row>
    <row r="6" spans="1:20" ht="54.5" customHeight="1" thickTop="1" thickBot="1" x14ac:dyDescent="0.4">
      <c r="B6" s="28" t="s">
        <v>1</v>
      </c>
      <c r="C6" s="29" t="s">
        <v>24</v>
      </c>
      <c r="D6" s="29" t="s">
        <v>2</v>
      </c>
      <c r="E6" s="29" t="s">
        <v>15</v>
      </c>
      <c r="F6" s="29" t="s">
        <v>14</v>
      </c>
      <c r="G6" s="1" t="s">
        <v>12</v>
      </c>
      <c r="H6" s="29" t="s">
        <v>16</v>
      </c>
      <c r="I6" s="29" t="s">
        <v>3</v>
      </c>
      <c r="J6" s="30" t="s">
        <v>4</v>
      </c>
      <c r="K6" s="31" t="s">
        <v>5</v>
      </c>
      <c r="L6" s="31" t="s">
        <v>6</v>
      </c>
      <c r="M6" s="29" t="s">
        <v>17</v>
      </c>
      <c r="N6" s="31" t="s">
        <v>18</v>
      </c>
      <c r="O6" s="31" t="s">
        <v>19</v>
      </c>
      <c r="P6" s="29" t="s">
        <v>20</v>
      </c>
      <c r="Q6" s="29" t="s">
        <v>23</v>
      </c>
      <c r="R6" s="29" t="s">
        <v>21</v>
      </c>
      <c r="S6" s="32" t="s">
        <v>22</v>
      </c>
      <c r="T6" s="33"/>
    </row>
    <row r="7" spans="1:20" ht="204" customHeight="1" thickTop="1" x14ac:dyDescent="0.35">
      <c r="A7" s="34"/>
      <c r="B7" s="35">
        <v>1</v>
      </c>
      <c r="C7" s="36" t="s">
        <v>28</v>
      </c>
      <c r="D7" s="37">
        <v>500</v>
      </c>
      <c r="E7" s="38" t="s">
        <v>13</v>
      </c>
      <c r="F7" s="39" t="s">
        <v>37</v>
      </c>
      <c r="G7" s="40"/>
      <c r="H7" s="41">
        <f t="shared" ref="H7:H12" si="0">D7*I7</f>
        <v>12500</v>
      </c>
      <c r="I7" s="42">
        <v>25</v>
      </c>
      <c r="J7" s="100"/>
      <c r="K7" s="43">
        <f t="shared" ref="K7" si="1">D7*J7</f>
        <v>0</v>
      </c>
      <c r="L7" s="44" t="str">
        <f t="shared" ref="L7" si="2">IF(ISNUMBER(J7), IF(J7&gt;I7,"NEVYHOVUJE","VYHOVUJE")," ")</f>
        <v xml:space="preserve"> </v>
      </c>
      <c r="M7" s="45" t="s">
        <v>26</v>
      </c>
      <c r="N7" s="46" t="s">
        <v>25</v>
      </c>
      <c r="O7" s="46" t="s">
        <v>25</v>
      </c>
      <c r="P7" s="46" t="s">
        <v>34</v>
      </c>
      <c r="Q7" s="47">
        <v>40</v>
      </c>
      <c r="R7" s="48"/>
      <c r="S7" s="49" t="s">
        <v>11</v>
      </c>
      <c r="T7" s="33"/>
    </row>
    <row r="8" spans="1:20" ht="180.75" customHeight="1" x14ac:dyDescent="0.35">
      <c r="A8" s="34"/>
      <c r="B8" s="50">
        <v>2</v>
      </c>
      <c r="C8" s="51" t="s">
        <v>29</v>
      </c>
      <c r="D8" s="52">
        <v>500</v>
      </c>
      <c r="E8" s="53" t="s">
        <v>13</v>
      </c>
      <c r="F8" s="54" t="s">
        <v>38</v>
      </c>
      <c r="G8" s="55"/>
      <c r="H8" s="56">
        <f t="shared" si="0"/>
        <v>300000</v>
      </c>
      <c r="I8" s="57">
        <v>600</v>
      </c>
      <c r="J8" s="101"/>
      <c r="K8" s="58">
        <f t="shared" ref="K8" si="3">D8*J8</f>
        <v>0</v>
      </c>
      <c r="L8" s="59" t="str">
        <f t="shared" ref="L8" si="4">IF(ISNUMBER(J8), IF(J8&gt;I8,"NEVYHOVUJE","VYHOVUJE")," ")</f>
        <v xml:space="preserve"> </v>
      </c>
      <c r="M8" s="60"/>
      <c r="N8" s="61"/>
      <c r="O8" s="61"/>
      <c r="P8" s="61"/>
      <c r="Q8" s="62"/>
      <c r="R8" s="63"/>
      <c r="S8" s="64"/>
      <c r="T8" s="33"/>
    </row>
    <row r="9" spans="1:20" ht="156" customHeight="1" x14ac:dyDescent="0.35">
      <c r="A9" s="34"/>
      <c r="B9" s="50">
        <v>3</v>
      </c>
      <c r="C9" s="65" t="s">
        <v>30</v>
      </c>
      <c r="D9" s="52">
        <v>300</v>
      </c>
      <c r="E9" s="53" t="s">
        <v>13</v>
      </c>
      <c r="F9" s="54" t="s">
        <v>39</v>
      </c>
      <c r="G9" s="66"/>
      <c r="H9" s="56">
        <f t="shared" si="0"/>
        <v>42000</v>
      </c>
      <c r="I9" s="57">
        <v>140</v>
      </c>
      <c r="J9" s="101"/>
      <c r="K9" s="58">
        <f t="shared" ref="K9" si="5">D9*J9</f>
        <v>0</v>
      </c>
      <c r="L9" s="59" t="str">
        <f t="shared" ref="L9" si="6">IF(ISNUMBER(J9), IF(J9&gt;I9,"NEVYHOVUJE","VYHOVUJE")," ")</f>
        <v xml:space="preserve"> </v>
      </c>
      <c r="M9" s="60"/>
      <c r="N9" s="61"/>
      <c r="O9" s="61"/>
      <c r="P9" s="61"/>
      <c r="Q9" s="62"/>
      <c r="R9" s="63"/>
      <c r="S9" s="64"/>
      <c r="T9" s="33"/>
    </row>
    <row r="10" spans="1:20" ht="182.25" customHeight="1" x14ac:dyDescent="0.35">
      <c r="A10" s="34"/>
      <c r="B10" s="50">
        <v>4</v>
      </c>
      <c r="C10" s="67" t="s">
        <v>31</v>
      </c>
      <c r="D10" s="52">
        <v>150</v>
      </c>
      <c r="E10" s="53" t="s">
        <v>13</v>
      </c>
      <c r="F10" s="68" t="s">
        <v>35</v>
      </c>
      <c r="G10" s="66"/>
      <c r="H10" s="56">
        <f t="shared" si="0"/>
        <v>27000</v>
      </c>
      <c r="I10" s="57">
        <v>180</v>
      </c>
      <c r="J10" s="101"/>
      <c r="K10" s="58">
        <f t="shared" ref="K10:K11" si="7">D10*J10</f>
        <v>0</v>
      </c>
      <c r="L10" s="59" t="str">
        <f t="shared" ref="L10:L11" si="8">IF(ISNUMBER(J10), IF(J10&gt;I10,"NEVYHOVUJE","VYHOVUJE")," ")</f>
        <v xml:space="preserve"> </v>
      </c>
      <c r="M10" s="60"/>
      <c r="N10" s="61"/>
      <c r="O10" s="61"/>
      <c r="P10" s="61"/>
      <c r="Q10" s="62"/>
      <c r="R10" s="63"/>
      <c r="S10" s="64"/>
      <c r="T10" s="33"/>
    </row>
    <row r="11" spans="1:20" ht="148.5" customHeight="1" x14ac:dyDescent="0.35">
      <c r="A11" s="34"/>
      <c r="B11" s="50">
        <v>5</v>
      </c>
      <c r="C11" s="67" t="s">
        <v>32</v>
      </c>
      <c r="D11" s="52">
        <v>150</v>
      </c>
      <c r="E11" s="53" t="s">
        <v>13</v>
      </c>
      <c r="F11" s="68" t="s">
        <v>36</v>
      </c>
      <c r="G11" s="66"/>
      <c r="H11" s="56">
        <f t="shared" si="0"/>
        <v>27000</v>
      </c>
      <c r="I11" s="57">
        <v>180</v>
      </c>
      <c r="J11" s="101"/>
      <c r="K11" s="58">
        <f t="shared" si="7"/>
        <v>0</v>
      </c>
      <c r="L11" s="59" t="str">
        <f t="shared" si="8"/>
        <v xml:space="preserve"> </v>
      </c>
      <c r="M11" s="60"/>
      <c r="N11" s="61"/>
      <c r="O11" s="61"/>
      <c r="P11" s="61"/>
      <c r="Q11" s="62"/>
      <c r="R11" s="63"/>
      <c r="S11" s="64"/>
      <c r="T11" s="33"/>
    </row>
    <row r="12" spans="1:20" ht="249.75" customHeight="1" thickBot="1" x14ac:dyDescent="0.4">
      <c r="A12" s="34"/>
      <c r="B12" s="69">
        <v>6</v>
      </c>
      <c r="C12" s="70" t="s">
        <v>33</v>
      </c>
      <c r="D12" s="71">
        <v>500</v>
      </c>
      <c r="E12" s="72" t="s">
        <v>13</v>
      </c>
      <c r="F12" s="73" t="s">
        <v>40</v>
      </c>
      <c r="G12" s="74"/>
      <c r="H12" s="75">
        <f t="shared" si="0"/>
        <v>15000</v>
      </c>
      <c r="I12" s="76">
        <v>30</v>
      </c>
      <c r="J12" s="102"/>
      <c r="K12" s="77">
        <f t="shared" ref="K12" si="9">D12*J12</f>
        <v>0</v>
      </c>
      <c r="L12" s="78" t="str">
        <f t="shared" ref="L12" si="10">IF(ISNUMBER(J12), IF(J12&gt;I12,"NEVYHOVUJE","VYHOVUJE")," ")</f>
        <v xml:space="preserve"> </v>
      </c>
      <c r="M12" s="79"/>
      <c r="N12" s="80"/>
      <c r="O12" s="80"/>
      <c r="P12" s="80"/>
      <c r="Q12" s="81"/>
      <c r="R12" s="82"/>
      <c r="S12" s="83"/>
      <c r="T12" s="33"/>
    </row>
    <row r="13" spans="1:20" ht="13.5" customHeight="1" thickTop="1" thickBot="1" x14ac:dyDescent="0.4">
      <c r="C13" s="10"/>
      <c r="D13" s="10"/>
      <c r="E13" s="10"/>
      <c r="F13" s="10"/>
      <c r="G13" s="10"/>
      <c r="H13" s="10"/>
      <c r="K13" s="84"/>
    </row>
    <row r="14" spans="1:20" ht="60.75" customHeight="1" thickTop="1" thickBot="1" x14ac:dyDescent="0.4">
      <c r="B14" s="85" t="s">
        <v>7</v>
      </c>
      <c r="C14" s="86"/>
      <c r="D14" s="86"/>
      <c r="E14" s="86"/>
      <c r="F14" s="86"/>
      <c r="G14" s="86"/>
      <c r="H14" s="87"/>
      <c r="I14" s="88" t="s">
        <v>8</v>
      </c>
      <c r="J14" s="89" t="s">
        <v>9</v>
      </c>
      <c r="K14" s="90"/>
      <c r="L14" s="91"/>
      <c r="M14" s="25"/>
      <c r="N14" s="25"/>
      <c r="O14" s="25"/>
      <c r="P14" s="25"/>
      <c r="Q14" s="25"/>
      <c r="R14" s="25"/>
      <c r="S14" s="92"/>
    </row>
    <row r="15" spans="1:20" ht="33" customHeight="1" thickTop="1" thickBot="1" x14ac:dyDescent="0.4">
      <c r="B15" s="93" t="s">
        <v>10</v>
      </c>
      <c r="C15" s="93"/>
      <c r="D15" s="93"/>
      <c r="E15" s="93"/>
      <c r="F15" s="93"/>
      <c r="G15" s="93"/>
      <c r="H15" s="94"/>
      <c r="I15" s="95">
        <f>SUM(H7:H12)</f>
        <v>423500</v>
      </c>
      <c r="J15" s="96">
        <f>SUM(K7:K12)</f>
        <v>0</v>
      </c>
      <c r="K15" s="97"/>
      <c r="L15" s="98"/>
    </row>
    <row r="16" spans="1:20" ht="14.25" customHeight="1" thickTop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</sheetData>
  <sheetProtection algorithmName="SHA-512" hashValue="CGKTMu4c7ZdGRfPBABZi1EvkOowEAQ43/0KcGeypbp/AEJ/kXZaO99nwibVHwbvPcPopEr3ejFLbsbyBYmU4pA==" saltValue="NZ5CNyqIynRIEA/60dVGgg==" spinCount="100000" sheet="1" objects="1" scenarios="1" selectLockedCells="1"/>
  <mergeCells count="14">
    <mergeCell ref="S7:S12"/>
    <mergeCell ref="Q7:Q12"/>
    <mergeCell ref="O7:O12"/>
    <mergeCell ref="P7:P12"/>
    <mergeCell ref="N7:N12"/>
    <mergeCell ref="M7:M12"/>
    <mergeCell ref="B15:G15"/>
    <mergeCell ref="J15:L15"/>
    <mergeCell ref="B1:D1"/>
    <mergeCell ref="B14:G14"/>
    <mergeCell ref="J14:L14"/>
    <mergeCell ref="B3:C4"/>
    <mergeCell ref="D3:E4"/>
    <mergeCell ref="F3:G4"/>
  </mergeCells>
  <conditionalFormatting sqref="D7:D11 B7:B11">
    <cfRule type="containsBlanks" dxfId="11" priority="51">
      <formula>LEN(TRIM(B7))=0</formula>
    </cfRule>
  </conditionalFormatting>
  <conditionalFormatting sqref="B7:B11">
    <cfRule type="cellIs" dxfId="10" priority="46" operator="greaterThanOrEqual">
      <formula>1</formula>
    </cfRule>
  </conditionalFormatting>
  <conditionalFormatting sqref="R7:S7 L7:L12">
    <cfRule type="cellIs" dxfId="9" priority="43" operator="equal">
      <formula>"VYHOVUJE"</formula>
    </cfRule>
  </conditionalFormatting>
  <conditionalFormatting sqref="R7:S7 L7:L12">
    <cfRule type="cellIs" dxfId="8" priority="42" operator="equal">
      <formula>"NEVYHOVUJE"</formula>
    </cfRule>
  </conditionalFormatting>
  <conditionalFormatting sqref="J7:J11">
    <cfRule type="containsBlanks" dxfId="7" priority="13">
      <formula>LEN(TRIM(J7))=0</formula>
    </cfRule>
  </conditionalFormatting>
  <conditionalFormatting sqref="J7:J11">
    <cfRule type="notContainsBlanks" dxfId="6" priority="12">
      <formula>LEN(TRIM(J7))&gt;0</formula>
    </cfRule>
  </conditionalFormatting>
  <conditionalFormatting sqref="J7:J11">
    <cfRule type="notContainsBlanks" dxfId="5" priority="11">
      <formula>LEN(TRIM(J7))&gt;0</formula>
    </cfRule>
  </conditionalFormatting>
  <conditionalFormatting sqref="B12 D12">
    <cfRule type="containsBlanks" dxfId="4" priority="7">
      <formula>LEN(TRIM(B12))=0</formula>
    </cfRule>
  </conditionalFormatting>
  <conditionalFormatting sqref="B12">
    <cfRule type="cellIs" dxfId="3" priority="6" operator="greaterThanOrEqual">
      <formula>1</formula>
    </cfRule>
  </conditionalFormatting>
  <conditionalFormatting sqref="J12">
    <cfRule type="containsBlanks" dxfId="2" priority="3">
      <formula>LEN(TRIM(J12))=0</formula>
    </cfRule>
  </conditionalFormatting>
  <conditionalFormatting sqref="J12">
    <cfRule type="notContainsBlanks" dxfId="1" priority="2">
      <formula>LEN(TRIM(J12))&gt;0</formula>
    </cfRule>
  </conditionalFormatting>
  <conditionalFormatting sqref="J12">
    <cfRule type="notContainsBlanks" dxfId="0" priority="1">
      <formula>LEN(TRIM(J12))&gt;0</formula>
    </cfRule>
  </conditionalFormatting>
  <dataValidations count="1">
    <dataValidation type="list" showInputMessage="1" showErrorMessage="1" sqref="E7:E12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3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2021-10-08T08:24:53Z</cp:lastPrinted>
  <dcterms:created xsi:type="dcterms:W3CDTF">2014-03-05T12:43:32Z</dcterms:created>
  <dcterms:modified xsi:type="dcterms:W3CDTF">2021-10-08T08:30:08Z</dcterms:modified>
</cp:coreProperties>
</file>